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iegriffin/Desktop/"/>
    </mc:Choice>
  </mc:AlternateContent>
  <xr:revisionPtr revIDLastSave="0" documentId="13_ncr:1_{9F867AB0-12ED-A14F-B6F3-C8BF8A7E9B60}" xr6:coauthVersionLast="45" xr6:coauthVersionMax="45" xr10:uidLastSave="{00000000-0000-0000-0000-000000000000}"/>
  <bookViews>
    <workbookView xWindow="4700" yWindow="540" windowWidth="38120" windowHeight="17640" tabRatio="783" xr2:uid="{5E290E71-7AE8-4D8F-BCA2-B15CAE52469E}"/>
  </bookViews>
  <sheets>
    <sheet name="1. ServisFirst PPP Calculation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9" l="1"/>
  <c r="E53" i="19" s="1"/>
  <c r="G42" i="19" l="1"/>
  <c r="G20" i="19"/>
  <c r="G19" i="19"/>
  <c r="G18" i="19"/>
  <c r="G17" i="19"/>
  <c r="G16" i="19"/>
  <c r="G14" i="19"/>
  <c r="G12" i="19"/>
  <c r="H35" i="19" l="1"/>
  <c r="H39" i="19"/>
  <c r="G53" i="19"/>
  <c r="G64" i="19" s="1"/>
  <c r="H37" i="19"/>
  <c r="H36" i="19"/>
  <c r="H40" i="19"/>
  <c r="H38" i="19"/>
  <c r="G23" i="19"/>
  <c r="G25" i="19" s="1"/>
  <c r="G31" i="19" s="1"/>
  <c r="I36" i="19" l="1"/>
  <c r="G66" i="19"/>
  <c r="G68" i="19" s="1"/>
</calcChain>
</file>

<file path=xl/sharedStrings.xml><?xml version="1.0" encoding="utf-8"?>
<sst xmlns="http://schemas.openxmlformats.org/spreadsheetml/2006/main" count="91" uniqueCount="89">
  <si>
    <t>Calculation of Maximum Loan and Potential Forgiveness</t>
  </si>
  <si>
    <t>Paycheck Protection Program ("PPP")</t>
  </si>
  <si>
    <t xml:space="preserve">  Payroll Costs:</t>
  </si>
  <si>
    <t>Multiplier:</t>
  </si>
  <si>
    <t>Calculated Loan Amount Based on Qualifiers:</t>
  </si>
  <si>
    <t>Maximum Loan Amount</t>
  </si>
  <si>
    <t>Applicable Loan Amount</t>
  </si>
  <si>
    <t>Earnings from Self Employment</t>
  </si>
  <si>
    <t>Subtotal of Forgiven Expenses:</t>
  </si>
  <si>
    <t>(a)</t>
  </si>
  <si>
    <t>Forgiveness Reductions:</t>
  </si>
  <si>
    <t xml:space="preserve">            Lesser of (at borrower's choice):</t>
  </si>
  <si>
    <t>Lessor of:</t>
  </si>
  <si>
    <t>(b)</t>
  </si>
  <si>
    <t xml:space="preserve">            Monthly Average Full Time Equivalent ("FTE") Employees for the </t>
  </si>
  <si>
    <t xml:space="preserve">               Covered Period (8 weeks following origination of the covered loan)</t>
  </si>
  <si>
    <t>(c)</t>
  </si>
  <si>
    <t>Reduction Percentage from (b) to (c) applied to (a)</t>
  </si>
  <si>
    <t xml:space="preserve">            Individual Employee Compensation Reduction in Excess of 25%</t>
  </si>
  <si>
    <t>Calculated Loan Forgiveness</t>
  </si>
  <si>
    <t>Balance of Loan Not Forgiven</t>
  </si>
  <si>
    <t>NOTES:</t>
  </si>
  <si>
    <t>This calculation is based upon the most recently available information and is not guaranteed to be accurate.</t>
  </si>
  <si>
    <t>Applicants should check with their tax advisor to confirm eligibility and applicable forgiveness calculations.</t>
  </si>
  <si>
    <t>Annual</t>
  </si>
  <si>
    <t>Monthly</t>
  </si>
  <si>
    <t xml:space="preserve">        or equivalent (not to exceed $100K per employee) </t>
  </si>
  <si>
    <t xml:space="preserve">        other than qualified sick or family leave</t>
  </si>
  <si>
    <t xml:space="preserve">    -Salaries, wages, commissions, or similar compensation, payment of cash tip</t>
  </si>
  <si>
    <t xml:space="preserve">    -Dismissal: Allowance for dismissal or separation</t>
  </si>
  <si>
    <t xml:space="preserve">    -Retirement Benefit Costs</t>
  </si>
  <si>
    <t xml:space="preserve">    -State/Local Taxes on Employee Compensation (i.e., employer U.C. tax)</t>
  </si>
  <si>
    <t xml:space="preserve">    -Vacation/Other: Payment for vacation, parental, family, medical, or sick leave </t>
  </si>
  <si>
    <t>Subtotal:</t>
  </si>
  <si>
    <t>x</t>
  </si>
  <si>
    <t xml:space="preserve">               Monthly Average FTE's for the period February 15, 2019 to June 30, 2019</t>
  </si>
  <si>
    <t xml:space="preserve">               Monthly Average FTE's for the period January 1, 2020 to February 29, 2020</t>
  </si>
  <si>
    <t xml:space="preserve">               compared to the Most Recent Full Quarter Before Origination of Loan</t>
  </si>
  <si>
    <t xml:space="preserve">     eliminated by 6/30/2020</t>
  </si>
  <si>
    <t xml:space="preserve">             compensation exceeding $100,000 at any time during 2019</t>
  </si>
  <si>
    <t xml:space="preserve">     -NOTE: Reduction between 2/15/2020 and 4/27/2020  is disregarded if reduction is </t>
  </si>
  <si>
    <t xml:space="preserve">             -NOTE: Reduction does not apply to any employee who had annualized </t>
  </si>
  <si>
    <t>(d)</t>
  </si>
  <si>
    <t>(e)</t>
  </si>
  <si>
    <t>Figures in bold and green are for client input</t>
  </si>
  <si>
    <t>ServisFirst Bank makes no representation as to the accuracy or reliability of these calculations.</t>
  </si>
  <si>
    <t>Payroll Costs for the 8-week period (excluding compensation &gt;$100,000, per employee)</t>
  </si>
  <si>
    <t>Interest on Covered Mortgages to be paid for the 8-week period (mortgage incurred prior to 2/15/2020)</t>
  </si>
  <si>
    <t>Instructions For Completion - FAQs</t>
  </si>
  <si>
    <t>Tentative Loan Forgiveness which is lessor of (d) and (e)</t>
  </si>
  <si>
    <t>Notes</t>
  </si>
  <si>
    <t xml:space="preserve">    -Group Health Insurance, including premiums</t>
  </si>
  <si>
    <t>Adjustment For Economic Injury Disaster Loan (EIDL)</t>
  </si>
  <si>
    <t>Supporting Documentation Required</t>
  </si>
  <si>
    <t>At Application:</t>
  </si>
  <si>
    <t>After 8-Week Period:</t>
  </si>
  <si>
    <t>Rent Expense to be paid for the 8-week period (lease agreement in force prior to 2/15/2020)</t>
  </si>
  <si>
    <t>Utility Expenses to be paid for the 8-week period (utilities for which service began prior to 2/15/2020)</t>
  </si>
  <si>
    <t>Loan Amount Calculator:</t>
  </si>
  <si>
    <t>Loan Forgiveness Calculator:</t>
  </si>
  <si>
    <t xml:space="preserve">     Including: Gross wages, paid time off, vacation pay, family medical leave and state and local taxes</t>
  </si>
  <si>
    <t>For Loan Amount Calculation:</t>
  </si>
  <si>
    <t>For Loan Forgiveness Calculation:</t>
  </si>
  <si>
    <r>
      <rPr>
        <b/>
        <sz val="11"/>
        <color theme="1"/>
        <rFont val="Times New Roman"/>
        <family val="1"/>
      </rPr>
      <t>1.</t>
    </r>
    <r>
      <rPr>
        <sz val="11"/>
        <color theme="1"/>
        <rFont val="Times New Roman"/>
        <family val="1"/>
      </rPr>
      <t xml:space="preserve"> What Payroll Costs are </t>
    </r>
    <r>
      <rPr>
        <b/>
        <i/>
        <u/>
        <sz val="11"/>
        <color theme="1"/>
        <rFont val="Times New Roman"/>
        <family val="1"/>
      </rPr>
      <t>not</t>
    </r>
    <r>
      <rPr>
        <sz val="11"/>
        <color theme="1"/>
        <rFont val="Times New Roman"/>
        <family val="1"/>
      </rPr>
      <t xml:space="preserve"> eligible? Employee/owner compensation over $100,000, Taxes imposed or withheld under chapters  </t>
    </r>
  </si>
  <si>
    <r>
      <rPr>
        <b/>
        <sz val="11"/>
        <color theme="1"/>
        <rFont val="Times New Roman"/>
        <family val="1"/>
      </rPr>
      <t>2.</t>
    </r>
    <r>
      <rPr>
        <sz val="11"/>
        <color theme="1"/>
        <rFont val="Times New Roman"/>
        <family val="1"/>
      </rPr>
      <t xml:space="preserve"> If you took out an Economic Injury Disaster Loan (EIDL) between February 15, 2020 and June 30, 2020 and you want to refinance</t>
    </r>
  </si>
  <si>
    <t xml:space="preserve">     21, 22, and 24 of the IRS code, Compensation of employees whose principal place of residence is outside of the US, Qualified sick and </t>
  </si>
  <si>
    <t xml:space="preserve">    family leave for which a credit is allowed under sections 7001 and 7003 of the Families First Coronavirus Response Act </t>
  </si>
  <si>
    <t xml:space="preserve">    that loan into a PPP loan, you would add the outstanding loan amount to the payroll sum.</t>
  </si>
  <si>
    <t xml:space="preserve">   Example 2: Employee making $50,000 has pay decreased to $35,000. The employee will have pay increased to $37,500 by 6/30/2020. </t>
  </si>
  <si>
    <t>-Payroll Reports for 2019 and 2020 YTD</t>
  </si>
  <si>
    <t>-Documentation showing total health insurance premiums paid</t>
  </si>
  <si>
    <t>-Documentation the sum of all retirement plan funding that was paid by the Company</t>
  </si>
  <si>
    <t>-2019 IRS Quarterly 940, 941 or 944 payroll tax reports</t>
  </si>
  <si>
    <t>-Copy of Mortgage Note incurred prior to 2/15/2020</t>
  </si>
  <si>
    <t>-Copy of Lease Agreement in force prior to 2/15/2020</t>
  </si>
  <si>
    <t>-Payroll Records and proof of payment by employee for 8 Week period</t>
  </si>
  <si>
    <t>-Copy of Mortgage Bill and evidence of payment of mortgage interest</t>
  </si>
  <si>
    <t>-Evidence of payment of rent per lease agreement</t>
  </si>
  <si>
    <t>-Evidence of payment of utility bill</t>
  </si>
  <si>
    <t>Must be 75%+</t>
  </si>
  <si>
    <t>-Copy of Utility Bills prior to 2/15/2020</t>
  </si>
  <si>
    <r>
      <rPr>
        <b/>
        <sz val="11"/>
        <color theme="1"/>
        <rFont val="Times New Roman"/>
        <family val="1"/>
      </rPr>
      <t>3.</t>
    </r>
    <r>
      <rPr>
        <sz val="11"/>
        <color theme="1"/>
        <rFont val="Times New Roman"/>
        <family val="1"/>
      </rPr>
      <t xml:space="preserve"> Example 1: Employee making $50,000 has pay decreased to $35,000 (30% reduction). The employee will not have pay increased to</t>
    </r>
  </si>
  <si>
    <t>Interest on any other debt obligations to be paid for the 8-week period (debt incurred prior to 2/15/2020)</t>
  </si>
  <si>
    <t xml:space="preserve">            Proceeds from any EIDL advance, up to $10,000</t>
  </si>
  <si>
    <t xml:space="preserve">    $37,500 (25% reduction) by 6/30/2020. Put $2,500 (5% reduction more than allowable 25% reduction) in the answer.</t>
  </si>
  <si>
    <t xml:space="preserve">    Put $0 in the answer.</t>
  </si>
  <si>
    <t xml:space="preserve">      for the period February 15, 2020 to June 30, 2020</t>
  </si>
  <si>
    <t xml:space="preserve">    -Self-Employed Income not to exceed $100K per year per self-employed prorated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</si>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</sst>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u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NumberFormat="1" applyFont="1"/>
    <xf numFmtId="4" fontId="2" fillId="0" borderId="0" xfId="0" applyNumberFormat="1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horizontal="left" vertical="center"/>
    </xf>
    <xf numFmtId="3" fontId="2" fillId="0" borderId="0" xfId="0" applyNumberFormat="1" applyFont="1"/>
    <xf numFmtId="0" fontId="3" fillId="0" borderId="0" xfId="0" applyNumberFormat="1" applyFont="1"/>
    <xf numFmtId="0" fontId="3" fillId="0" borderId="0" xfId="1" applyNumberFormat="1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165" fontId="2" fillId="0" borderId="0" xfId="0" applyNumberFormat="1" applyFont="1"/>
    <xf numFmtId="165" fontId="2" fillId="0" borderId="2" xfId="0" applyNumberFormat="1" applyFont="1" applyBorder="1"/>
    <xf numFmtId="3" fontId="3" fillId="2" borderId="0" xfId="0" applyNumberFormat="1" applyFont="1" applyFill="1" applyProtection="1">
      <protection locked="0"/>
    </xf>
    <xf numFmtId="3" fontId="3" fillId="2" borderId="1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164" fontId="2" fillId="0" borderId="0" xfId="1" applyNumberFormat="1" applyFont="1" applyAlignment="1">
      <alignment horizontal="right" vertical="center" wrapText="1"/>
    </xf>
    <xf numFmtId="3" fontId="2" fillId="0" borderId="0" xfId="0" applyNumberFormat="1" applyFont="1" applyFill="1"/>
    <xf numFmtId="3" fontId="2" fillId="0" borderId="1" xfId="0" applyNumberFormat="1" applyFont="1" applyFill="1" applyBorder="1"/>
    <xf numFmtId="4" fontId="2" fillId="0" borderId="0" xfId="0" applyNumberFormat="1" applyFont="1" applyFill="1"/>
    <xf numFmtId="165" fontId="2" fillId="0" borderId="0" xfId="0" applyNumberFormat="1" applyFont="1" applyFill="1"/>
    <xf numFmtId="4" fontId="2" fillId="0" borderId="1" xfId="0" applyNumberFormat="1" applyFont="1" applyFill="1" applyBorder="1"/>
    <xf numFmtId="3" fontId="2" fillId="0" borderId="0" xfId="0" applyNumberFormat="1" applyFont="1" applyFill="1" applyProtection="1">
      <protection locked="0"/>
    </xf>
    <xf numFmtId="10" fontId="2" fillId="0" borderId="0" xfId="0" applyNumberFormat="1" applyFont="1" applyFill="1"/>
    <xf numFmtId="0" fontId="5" fillId="0" borderId="0" xfId="1" applyNumberFormat="1" applyFont="1"/>
    <xf numFmtId="0" fontId="5" fillId="0" borderId="0" xfId="0" applyFont="1"/>
    <xf numFmtId="0" fontId="2" fillId="0" borderId="3" xfId="0" applyFont="1" applyBorder="1"/>
    <xf numFmtId="0" fontId="2" fillId="0" borderId="4" xfId="0" applyFont="1" applyBorder="1"/>
    <xf numFmtId="0" fontId="6" fillId="0" borderId="0" xfId="0" applyFont="1" applyBorder="1"/>
    <xf numFmtId="0" fontId="2" fillId="0" borderId="6" xfId="0" applyFont="1" applyBorder="1"/>
    <xf numFmtId="0" fontId="2" fillId="0" borderId="7" xfId="0" applyFont="1" applyBorder="1"/>
    <xf numFmtId="3" fontId="3" fillId="2" borderId="0" xfId="0" applyNumberFormat="1" applyFont="1" applyFill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0" fontId="3" fillId="0" borderId="0" xfId="0" applyFont="1" applyBorder="1" applyAlignment="1"/>
    <xf numFmtId="9" fontId="2" fillId="0" borderId="0" xfId="2" applyFont="1"/>
    <xf numFmtId="165" fontId="2" fillId="0" borderId="1" xfId="0" applyNumberFormat="1" applyFont="1" applyFill="1" applyBorder="1"/>
    <xf numFmtId="0" fontId="3" fillId="0" borderId="1" xfId="0" applyFont="1" applyBorder="1"/>
    <xf numFmtId="0" fontId="3" fillId="0" borderId="3" xfId="0" applyFont="1" applyBorder="1"/>
    <xf numFmtId="0" fontId="7" fillId="0" borderId="3" xfId="0" applyFont="1" applyBorder="1"/>
    <xf numFmtId="0" fontId="7" fillId="0" borderId="5" xfId="0" applyFont="1" applyBorder="1"/>
    <xf numFmtId="0" fontId="2" fillId="0" borderId="3" xfId="0" quotePrefix="1" applyFont="1" applyBorder="1"/>
    <xf numFmtId="0" fontId="2" fillId="0" borderId="5" xfId="0" quotePrefix="1" applyFont="1" applyBorder="1"/>
    <xf numFmtId="0" fontId="3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9" fontId="2" fillId="0" borderId="11" xfId="0" applyNumberFormat="1" applyFont="1" applyBorder="1"/>
    <xf numFmtId="0" fontId="10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25CC0-B1C9-495A-A7F5-7E4EACAAEABF}">
  <dimension ref="B1:X73"/>
  <sheetViews>
    <sheetView tabSelected="1" topLeftCell="A32" workbookViewId="0">
      <selection activeCell="L47" sqref="L47:L48"/>
    </sheetView>
  </sheetViews>
  <sheetFormatPr baseColWidth="10" defaultColWidth="9.1640625" defaultRowHeight="16" x14ac:dyDescent="0.2"/>
  <cols>
    <col min="1" max="2" width="9.1640625" style="1"/>
    <col min="3" max="3" width="82.5" style="1" customWidth="1"/>
    <col min="4" max="4" width="6.5" style="1" customWidth="1"/>
    <col min="5" max="5" width="11.33203125" style="1" bestFit="1" customWidth="1"/>
    <col min="6" max="6" width="5.83203125" style="1" customWidth="1"/>
    <col min="7" max="7" width="15.83203125" style="1" bestFit="1" customWidth="1"/>
    <col min="8" max="19" width="9.1640625" style="1"/>
    <col min="20" max="20" width="10.6640625" style="1" customWidth="1"/>
    <col min="21" max="16384" width="9.1640625" style="1"/>
  </cols>
  <sheetData>
    <row r="1" spans="2:24" x14ac:dyDescent="0.2">
      <c r="C1" s="58"/>
    </row>
    <row r="6" spans="2:24" x14ac:dyDescent="0.2">
      <c r="B6" s="59" t="s">
        <v>1</v>
      </c>
      <c r="C6" s="59"/>
      <c r="D6" s="59"/>
      <c r="E6" s="59"/>
      <c r="F6" s="59"/>
      <c r="G6" s="59"/>
    </row>
    <row r="7" spans="2:24" x14ac:dyDescent="0.2">
      <c r="B7" s="60" t="s">
        <v>0</v>
      </c>
      <c r="C7" s="60"/>
      <c r="D7" s="60"/>
      <c r="E7" s="60"/>
      <c r="F7" s="60"/>
      <c r="G7" s="60"/>
    </row>
    <row r="9" spans="2:24" ht="17" thickBot="1" x14ac:dyDescent="0.25">
      <c r="E9" s="6"/>
      <c r="G9" s="6"/>
    </row>
    <row r="10" spans="2:24" ht="17" thickBot="1" x14ac:dyDescent="0.25">
      <c r="B10" s="42" t="s">
        <v>50</v>
      </c>
      <c r="C10" s="43" t="s">
        <v>58</v>
      </c>
      <c r="E10" s="42" t="s">
        <v>24</v>
      </c>
      <c r="F10" s="18"/>
      <c r="G10" s="42" t="s">
        <v>25</v>
      </c>
      <c r="L10" s="61" t="s">
        <v>48</v>
      </c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</row>
    <row r="11" spans="2:24" x14ac:dyDescent="0.2">
      <c r="B11" s="4">
        <v>1</v>
      </c>
      <c r="C11" s="8" t="s">
        <v>2</v>
      </c>
      <c r="D11" s="8"/>
      <c r="L11" s="49" t="s">
        <v>63</v>
      </c>
      <c r="M11" s="5"/>
      <c r="N11" s="5"/>
      <c r="O11" s="5"/>
      <c r="P11" s="5"/>
      <c r="Q11" s="5"/>
      <c r="R11" s="5"/>
      <c r="S11" s="5"/>
      <c r="T11" s="37"/>
      <c r="U11" s="5"/>
      <c r="V11" s="5"/>
      <c r="W11" s="5"/>
      <c r="X11" s="37"/>
    </row>
    <row r="12" spans="2:24" x14ac:dyDescent="0.2">
      <c r="B12" s="4"/>
      <c r="C12" s="8" t="s">
        <v>28</v>
      </c>
      <c r="D12" s="8"/>
      <c r="E12" s="22"/>
      <c r="F12" s="15" t="s">
        <v>88</v>
      </c>
      <c r="G12" s="27">
        <f>E12/12</f>
        <v>0</v>
      </c>
      <c r="L12" s="49" t="s">
        <v>65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37"/>
    </row>
    <row r="13" spans="2:24" x14ac:dyDescent="0.2">
      <c r="B13" s="4"/>
      <c r="C13" s="8" t="s">
        <v>26</v>
      </c>
      <c r="D13" s="8"/>
      <c r="E13" s="19"/>
      <c r="F13" s="15"/>
      <c r="G13" s="27"/>
      <c r="L13" s="49" t="s">
        <v>66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37"/>
    </row>
    <row r="14" spans="2:24" x14ac:dyDescent="0.2">
      <c r="B14" s="4"/>
      <c r="C14" s="8" t="s">
        <v>32</v>
      </c>
      <c r="D14" s="8"/>
      <c r="E14" s="22"/>
      <c r="F14" s="15"/>
      <c r="G14" s="27">
        <f>E14/12</f>
        <v>0</v>
      </c>
      <c r="L14" s="49" t="s">
        <v>64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37"/>
    </row>
    <row r="15" spans="2:24" x14ac:dyDescent="0.2">
      <c r="B15" s="4"/>
      <c r="C15" s="8" t="s">
        <v>27</v>
      </c>
      <c r="D15" s="8"/>
      <c r="E15" s="19"/>
      <c r="F15" s="15"/>
      <c r="G15" s="27"/>
      <c r="L15" s="49" t="s">
        <v>67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37"/>
    </row>
    <row r="16" spans="2:24" x14ac:dyDescent="0.2">
      <c r="B16" s="4"/>
      <c r="C16" s="8" t="s">
        <v>29</v>
      </c>
      <c r="D16" s="8"/>
      <c r="E16" s="22"/>
      <c r="F16" s="15"/>
      <c r="G16" s="27">
        <f t="shared" ref="G16:G20" si="0">E16/12</f>
        <v>0</v>
      </c>
      <c r="L16" s="49" t="s">
        <v>81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37"/>
    </row>
    <row r="17" spans="2:24" x14ac:dyDescent="0.2">
      <c r="B17" s="4"/>
      <c r="C17" s="8" t="s">
        <v>51</v>
      </c>
      <c r="D17" s="8"/>
      <c r="E17" s="22"/>
      <c r="F17" s="15"/>
      <c r="G17" s="27">
        <f t="shared" si="0"/>
        <v>0</v>
      </c>
      <c r="L17" s="49" t="s">
        <v>84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37"/>
    </row>
    <row r="18" spans="2:24" x14ac:dyDescent="0.2">
      <c r="B18" s="4"/>
      <c r="C18" s="8" t="s">
        <v>30</v>
      </c>
      <c r="D18" s="8"/>
      <c r="E18" s="22"/>
      <c r="F18" s="15"/>
      <c r="G18" s="27">
        <f t="shared" si="0"/>
        <v>0</v>
      </c>
      <c r="L18" s="49" t="s">
        <v>68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37"/>
    </row>
    <row r="19" spans="2:24" ht="17" thickBot="1" x14ac:dyDescent="0.25">
      <c r="B19" s="4"/>
      <c r="C19" s="8" t="s">
        <v>31</v>
      </c>
      <c r="D19" s="8"/>
      <c r="E19" s="22"/>
      <c r="F19" s="15"/>
      <c r="G19" s="27">
        <f t="shared" si="0"/>
        <v>0</v>
      </c>
      <c r="L19" s="50" t="s">
        <v>85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40"/>
    </row>
    <row r="20" spans="2:24" ht="17" thickBot="1" x14ac:dyDescent="0.25">
      <c r="B20" s="4"/>
      <c r="C20" s="8" t="s">
        <v>87</v>
      </c>
      <c r="D20" s="8"/>
      <c r="E20" s="23"/>
      <c r="F20" s="15"/>
      <c r="G20" s="28">
        <f t="shared" si="0"/>
        <v>0</v>
      </c>
      <c r="L20" s="5"/>
      <c r="M20" s="3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ht="17" thickBot="1" x14ac:dyDescent="0.25">
      <c r="B21" s="4"/>
      <c r="C21" s="8" t="s">
        <v>86</v>
      </c>
      <c r="D21" s="8"/>
      <c r="G21" s="29"/>
      <c r="L21" s="61" t="s">
        <v>53</v>
      </c>
      <c r="M21" s="62"/>
      <c r="N21" s="62"/>
      <c r="O21" s="62"/>
      <c r="P21" s="62"/>
      <c r="Q21" s="62"/>
      <c r="R21" s="62"/>
      <c r="S21" s="62"/>
      <c r="T21" s="62"/>
      <c r="U21" s="62"/>
      <c r="V21" s="63"/>
      <c r="W21" s="44"/>
      <c r="X21" s="44"/>
    </row>
    <row r="22" spans="2:24" x14ac:dyDescent="0.2">
      <c r="B22" s="4"/>
      <c r="C22" s="1" t="s">
        <v>88</v>
      </c>
      <c r="G22" s="29"/>
      <c r="L22" s="53" t="s">
        <v>54</v>
      </c>
      <c r="M22" s="54"/>
      <c r="N22" s="54"/>
      <c r="O22" s="54"/>
      <c r="P22" s="54"/>
      <c r="Q22" s="54"/>
      <c r="R22" s="54"/>
      <c r="S22" s="54"/>
      <c r="T22" s="54"/>
      <c r="U22" s="54"/>
      <c r="V22" s="55"/>
      <c r="W22" s="5"/>
      <c r="X22" s="5"/>
    </row>
    <row r="23" spans="2:24" x14ac:dyDescent="0.2">
      <c r="B23" s="4"/>
      <c r="C23" s="10" t="s">
        <v>33</v>
      </c>
      <c r="D23" s="8"/>
      <c r="G23" s="46">
        <f>SUM(G12:G20)</f>
        <v>0</v>
      </c>
      <c r="L23" s="48" t="s">
        <v>61</v>
      </c>
      <c r="M23" s="5"/>
      <c r="N23" s="5"/>
      <c r="O23" s="5"/>
      <c r="P23" s="5"/>
      <c r="Q23" s="5"/>
      <c r="R23" s="5"/>
      <c r="S23" s="5"/>
      <c r="T23" s="5"/>
      <c r="U23" s="5"/>
      <c r="V23" s="37"/>
      <c r="W23" s="5"/>
      <c r="X23" s="5"/>
    </row>
    <row r="24" spans="2:24" x14ac:dyDescent="0.2">
      <c r="B24" s="4"/>
      <c r="C24" s="10" t="s">
        <v>3</v>
      </c>
      <c r="D24" s="10"/>
      <c r="G24" s="31">
        <v>2.5</v>
      </c>
      <c r="H24" s="1" t="s">
        <v>34</v>
      </c>
      <c r="L24" s="51" t="s">
        <v>69</v>
      </c>
      <c r="M24" s="5"/>
      <c r="N24" s="5"/>
      <c r="O24" s="5"/>
      <c r="P24" s="5"/>
      <c r="Q24" s="5"/>
      <c r="R24" s="5"/>
      <c r="S24" s="5"/>
      <c r="T24" s="5"/>
      <c r="U24" s="5"/>
      <c r="V24" s="37"/>
      <c r="W24" s="5"/>
      <c r="X24" s="5"/>
    </row>
    <row r="25" spans="2:24" x14ac:dyDescent="0.2">
      <c r="B25" s="4"/>
      <c r="C25" s="3" t="s">
        <v>4</v>
      </c>
      <c r="G25" s="15">
        <f>G23*G24</f>
        <v>0</v>
      </c>
      <c r="L25" s="36" t="s">
        <v>60</v>
      </c>
      <c r="M25" s="5"/>
      <c r="N25" s="5"/>
      <c r="O25" s="5"/>
      <c r="P25" s="5"/>
      <c r="Q25" s="5"/>
      <c r="R25" s="5"/>
      <c r="S25" s="5"/>
      <c r="T25" s="5"/>
      <c r="U25" s="5"/>
      <c r="V25" s="37"/>
      <c r="W25" s="5"/>
      <c r="X25" s="5"/>
    </row>
    <row r="26" spans="2:24" x14ac:dyDescent="0.2">
      <c r="B26" s="4"/>
      <c r="G26" s="9"/>
      <c r="L26" s="51" t="s">
        <v>70</v>
      </c>
      <c r="M26" s="5"/>
      <c r="N26" s="5"/>
      <c r="O26" s="5"/>
      <c r="P26" s="5"/>
      <c r="Q26" s="5"/>
      <c r="R26" s="5"/>
      <c r="S26" s="5"/>
      <c r="T26" s="5"/>
      <c r="U26" s="5"/>
      <c r="V26" s="37"/>
      <c r="W26" s="5"/>
      <c r="X26" s="5"/>
    </row>
    <row r="27" spans="2:24" x14ac:dyDescent="0.2">
      <c r="B27" s="4"/>
      <c r="C27" s="3" t="s">
        <v>5</v>
      </c>
      <c r="G27" s="15">
        <v>10000000</v>
      </c>
      <c r="L27" s="51" t="s">
        <v>71</v>
      </c>
      <c r="M27" s="5"/>
      <c r="N27" s="5"/>
      <c r="O27" s="5"/>
      <c r="P27" s="5"/>
      <c r="Q27" s="5"/>
      <c r="R27" s="5"/>
      <c r="S27" s="5"/>
      <c r="T27" s="5"/>
      <c r="U27" s="5"/>
      <c r="V27" s="37"/>
      <c r="W27" s="5"/>
      <c r="X27" s="5"/>
    </row>
    <row r="28" spans="2:24" x14ac:dyDescent="0.2">
      <c r="B28" s="4"/>
      <c r="C28" s="3"/>
      <c r="G28" s="9"/>
      <c r="L28" s="51" t="s">
        <v>72</v>
      </c>
      <c r="M28" s="5"/>
      <c r="N28" s="5"/>
      <c r="O28" s="5"/>
      <c r="P28" s="5"/>
      <c r="Q28" s="5"/>
      <c r="R28" s="5"/>
      <c r="S28" s="5"/>
      <c r="T28" s="5"/>
      <c r="U28" s="5"/>
      <c r="V28" s="37"/>
      <c r="W28" s="5"/>
      <c r="X28" s="5"/>
    </row>
    <row r="29" spans="2:24" x14ac:dyDescent="0.2">
      <c r="B29" s="4">
        <v>2</v>
      </c>
      <c r="C29" s="3" t="s">
        <v>52</v>
      </c>
      <c r="G29" s="41">
        <v>0</v>
      </c>
      <c r="L29" s="48" t="s">
        <v>62</v>
      </c>
      <c r="M29" s="5"/>
      <c r="N29" s="5"/>
      <c r="O29" s="5"/>
      <c r="P29" s="5"/>
      <c r="Q29" s="5"/>
      <c r="R29" s="5"/>
      <c r="S29" s="5"/>
      <c r="T29" s="5"/>
      <c r="U29" s="5"/>
      <c r="V29" s="37"/>
      <c r="W29" s="5"/>
      <c r="X29" s="5"/>
    </row>
    <row r="30" spans="2:24" x14ac:dyDescent="0.2">
      <c r="B30" s="4"/>
      <c r="C30" s="3"/>
      <c r="G30" s="9"/>
      <c r="L30" s="51" t="s">
        <v>73</v>
      </c>
      <c r="M30" s="5"/>
      <c r="N30" s="5"/>
      <c r="O30" s="5"/>
      <c r="P30" s="5"/>
      <c r="Q30" s="5"/>
      <c r="R30" s="5"/>
      <c r="S30" s="5"/>
      <c r="T30" s="5"/>
      <c r="U30" s="5"/>
      <c r="V30" s="37"/>
      <c r="W30" s="5"/>
      <c r="X30" s="5"/>
    </row>
    <row r="31" spans="2:24" ht="17" thickBot="1" x14ac:dyDescent="0.25">
      <c r="B31" s="4"/>
      <c r="C31" s="3" t="s">
        <v>6</v>
      </c>
      <c r="F31" s="11" t="s">
        <v>43</v>
      </c>
      <c r="G31" s="21">
        <f>MIN(G25:G27)+G29</f>
        <v>0</v>
      </c>
      <c r="L31" s="51" t="s">
        <v>74</v>
      </c>
      <c r="M31" s="5"/>
      <c r="N31" s="5"/>
      <c r="O31" s="5"/>
      <c r="P31" s="5"/>
      <c r="Q31" s="5"/>
      <c r="R31" s="5"/>
      <c r="S31" s="5"/>
      <c r="T31" s="5"/>
      <c r="U31" s="5"/>
      <c r="V31" s="37"/>
    </row>
    <row r="32" spans="2:24" ht="17" thickTop="1" x14ac:dyDescent="0.2">
      <c r="B32" s="4"/>
      <c r="G32" s="9"/>
      <c r="L32" s="51" t="s">
        <v>80</v>
      </c>
      <c r="M32" s="5"/>
      <c r="N32" s="5"/>
      <c r="O32" s="5"/>
      <c r="P32" s="5"/>
      <c r="Q32" s="5"/>
      <c r="R32" s="5"/>
      <c r="S32" s="5"/>
      <c r="T32" s="5"/>
      <c r="U32" s="5"/>
      <c r="V32" s="37"/>
    </row>
    <row r="33" spans="2:22" x14ac:dyDescent="0.2">
      <c r="B33" s="4"/>
      <c r="C33" s="47" t="s">
        <v>59</v>
      </c>
      <c r="D33" s="2"/>
      <c r="G33" s="9"/>
      <c r="L33" s="36"/>
      <c r="M33" s="5"/>
      <c r="N33" s="5"/>
      <c r="O33" s="5"/>
      <c r="P33" s="5"/>
      <c r="Q33" s="5"/>
      <c r="R33" s="5"/>
      <c r="S33" s="5"/>
      <c r="T33" s="5"/>
      <c r="U33" s="5"/>
      <c r="V33" s="37"/>
    </row>
    <row r="34" spans="2:22" x14ac:dyDescent="0.2">
      <c r="B34" s="4"/>
      <c r="G34" s="9"/>
      <c r="J34" s="5"/>
      <c r="K34" s="5"/>
      <c r="L34" s="48" t="s">
        <v>62</v>
      </c>
      <c r="M34" s="5"/>
      <c r="N34" s="5"/>
      <c r="O34" s="5"/>
      <c r="P34" s="5"/>
      <c r="Q34" s="5"/>
      <c r="R34" s="5"/>
      <c r="S34" s="5"/>
      <c r="T34" s="5"/>
      <c r="U34" s="5"/>
      <c r="V34" s="37"/>
    </row>
    <row r="35" spans="2:22" ht="17" thickBot="1" x14ac:dyDescent="0.25">
      <c r="B35" s="4"/>
      <c r="C35" s="1" t="s">
        <v>46</v>
      </c>
      <c r="G35" s="24"/>
      <c r="H35" s="45" t="e">
        <f t="shared" ref="H35:H40" si="1">G35/$G$42</f>
        <v>#DIV/0!</v>
      </c>
      <c r="I35" s="5"/>
      <c r="J35" s="5"/>
      <c r="K35" s="5"/>
      <c r="L35" s="48" t="s">
        <v>55</v>
      </c>
      <c r="M35" s="5"/>
      <c r="N35" s="5"/>
      <c r="O35" s="5"/>
      <c r="P35" s="5"/>
      <c r="Q35" s="5"/>
      <c r="R35" s="5"/>
      <c r="S35" s="5"/>
      <c r="T35" s="5"/>
      <c r="U35" s="5"/>
      <c r="V35" s="37"/>
    </row>
    <row r="36" spans="2:22" ht="17" thickBot="1" x14ac:dyDescent="0.25">
      <c r="B36" s="4"/>
      <c r="C36" s="1" t="s">
        <v>7</v>
      </c>
      <c r="G36" s="24"/>
      <c r="H36" s="45" t="e">
        <f t="shared" si="1"/>
        <v>#DIV/0!</v>
      </c>
      <c r="I36" s="56" t="e">
        <f>H36+H35</f>
        <v>#DIV/0!</v>
      </c>
      <c r="J36" s="57" t="s">
        <v>79</v>
      </c>
      <c r="K36" s="57"/>
      <c r="L36" s="51" t="s">
        <v>75</v>
      </c>
      <c r="M36" s="5"/>
      <c r="N36" s="5"/>
      <c r="O36" s="5"/>
      <c r="P36" s="5"/>
      <c r="Q36" s="5"/>
      <c r="R36" s="5"/>
      <c r="S36" s="5"/>
      <c r="T36" s="5"/>
      <c r="U36" s="5"/>
      <c r="V36" s="37"/>
    </row>
    <row r="37" spans="2:22" x14ac:dyDescent="0.2">
      <c r="B37" s="4"/>
      <c r="C37" s="1" t="s">
        <v>56</v>
      </c>
      <c r="G37" s="24"/>
      <c r="H37" s="45" t="e">
        <f t="shared" si="1"/>
        <v>#DIV/0!</v>
      </c>
      <c r="I37" s="5"/>
      <c r="J37" s="5"/>
      <c r="K37" s="5"/>
      <c r="L37" s="51"/>
      <c r="M37" s="5"/>
      <c r="N37" s="5"/>
      <c r="O37" s="5"/>
      <c r="P37" s="5"/>
      <c r="Q37" s="5"/>
      <c r="R37" s="5"/>
      <c r="S37" s="5"/>
      <c r="T37" s="5"/>
      <c r="U37" s="5"/>
      <c r="V37" s="37"/>
    </row>
    <row r="38" spans="2:22" x14ac:dyDescent="0.2">
      <c r="B38" s="4"/>
      <c r="C38" s="1" t="s">
        <v>57</v>
      </c>
      <c r="G38" s="24"/>
      <c r="H38" s="45" t="e">
        <f t="shared" si="1"/>
        <v>#DIV/0!</v>
      </c>
      <c r="I38" s="5"/>
      <c r="J38" s="5"/>
      <c r="K38" s="5"/>
      <c r="L38" s="51" t="s">
        <v>76</v>
      </c>
      <c r="M38" s="5"/>
      <c r="N38" s="5"/>
      <c r="O38" s="5"/>
      <c r="P38" s="5"/>
      <c r="Q38" s="5"/>
      <c r="R38" s="5"/>
      <c r="S38" s="5"/>
      <c r="T38" s="5"/>
      <c r="U38" s="5"/>
      <c r="V38" s="37"/>
    </row>
    <row r="39" spans="2:22" x14ac:dyDescent="0.2">
      <c r="B39" s="4"/>
      <c r="C39" s="1" t="s">
        <v>47</v>
      </c>
      <c r="G39" s="24">
        <v>0</v>
      </c>
      <c r="H39" s="45" t="e">
        <f t="shared" si="1"/>
        <v>#DIV/0!</v>
      </c>
      <c r="I39" s="5"/>
      <c r="J39" s="5"/>
      <c r="K39" s="5"/>
      <c r="L39" s="51" t="s">
        <v>77</v>
      </c>
      <c r="M39" s="5"/>
      <c r="N39" s="5"/>
      <c r="O39" s="5"/>
      <c r="P39" s="5"/>
      <c r="Q39" s="5"/>
      <c r="R39" s="5"/>
      <c r="S39" s="5"/>
      <c r="T39" s="5"/>
      <c r="U39" s="5"/>
      <c r="V39" s="37"/>
    </row>
    <row r="40" spans="2:22" ht="17" thickBot="1" x14ac:dyDescent="0.25">
      <c r="B40" s="4"/>
      <c r="C40" s="1" t="s">
        <v>82</v>
      </c>
      <c r="G40" s="25">
        <v>0</v>
      </c>
      <c r="H40" s="45" t="e">
        <f t="shared" si="1"/>
        <v>#DIV/0!</v>
      </c>
      <c r="L40" s="52" t="s">
        <v>78</v>
      </c>
      <c r="M40" s="39"/>
      <c r="N40" s="39"/>
      <c r="O40" s="39"/>
      <c r="P40" s="39"/>
      <c r="Q40" s="39"/>
      <c r="R40" s="39"/>
      <c r="S40" s="39"/>
      <c r="T40" s="39"/>
      <c r="U40" s="39"/>
      <c r="V40" s="40"/>
    </row>
    <row r="41" spans="2:22" x14ac:dyDescent="0.2">
      <c r="B41" s="4"/>
      <c r="G41" s="20"/>
    </row>
    <row r="42" spans="2:22" x14ac:dyDescent="0.2">
      <c r="B42" s="4"/>
      <c r="C42" s="1" t="s">
        <v>8</v>
      </c>
      <c r="F42" s="11" t="s">
        <v>9</v>
      </c>
      <c r="G42" s="30">
        <f>SUM(G35:G40)</f>
        <v>0</v>
      </c>
    </row>
    <row r="43" spans="2:22" x14ac:dyDescent="0.2">
      <c r="B43" s="4"/>
      <c r="G43" s="29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2:22" x14ac:dyDescent="0.2">
      <c r="B44" s="4"/>
      <c r="C44" s="1" t="s">
        <v>10</v>
      </c>
      <c r="G44" s="29"/>
    </row>
    <row r="45" spans="2:22" ht="17" x14ac:dyDescent="0.2">
      <c r="B45" s="4"/>
      <c r="C45" s="12" t="s">
        <v>11</v>
      </c>
      <c r="D45" s="12"/>
      <c r="G45" s="29"/>
    </row>
    <row r="46" spans="2:22" ht="16.5" customHeight="1" x14ac:dyDescent="0.2">
      <c r="B46" s="4"/>
      <c r="C46" s="13" t="s">
        <v>35</v>
      </c>
      <c r="D46" s="13"/>
      <c r="E46" s="22"/>
      <c r="G46" s="29"/>
    </row>
    <row r="47" spans="2:22" x14ac:dyDescent="0.2">
      <c r="B47" s="4"/>
      <c r="C47" s="14" t="s">
        <v>36</v>
      </c>
      <c r="D47" s="14"/>
      <c r="E47" s="23"/>
      <c r="G47" s="29"/>
      <c r="L47" s="64"/>
    </row>
    <row r="48" spans="2:22" x14ac:dyDescent="0.2">
      <c r="B48" s="4"/>
      <c r="C48" s="11" t="s">
        <v>12</v>
      </c>
      <c r="D48" s="11" t="s">
        <v>13</v>
      </c>
      <c r="E48" s="32">
        <f>MIN(E46:E47)</f>
        <v>0</v>
      </c>
      <c r="G48" s="29"/>
      <c r="L48" s="65"/>
    </row>
    <row r="49" spans="2:7" x14ac:dyDescent="0.2">
      <c r="B49" s="4"/>
      <c r="C49" s="11"/>
      <c r="D49" s="11"/>
      <c r="E49" s="15"/>
      <c r="G49" s="29"/>
    </row>
    <row r="50" spans="2:7" ht="17" x14ac:dyDescent="0.2">
      <c r="B50" s="4"/>
      <c r="C50" s="13" t="s">
        <v>14</v>
      </c>
      <c r="D50" s="26"/>
      <c r="E50" s="15"/>
      <c r="G50" s="29"/>
    </row>
    <row r="51" spans="2:7" x14ac:dyDescent="0.2">
      <c r="B51" s="4"/>
      <c r="C51" s="14" t="s">
        <v>15</v>
      </c>
      <c r="D51" s="11" t="s">
        <v>16</v>
      </c>
      <c r="E51" s="22"/>
      <c r="G51" s="29"/>
    </row>
    <row r="52" spans="2:7" x14ac:dyDescent="0.2">
      <c r="B52" s="4"/>
      <c r="C52" s="14"/>
      <c r="D52" s="14"/>
      <c r="G52" s="27"/>
    </row>
    <row r="53" spans="2:7" ht="17" x14ac:dyDescent="0.2">
      <c r="B53" s="4"/>
      <c r="C53" s="13" t="s">
        <v>17</v>
      </c>
      <c r="D53" s="13"/>
      <c r="E53" s="33" t="e">
        <f>+E51/E48-1</f>
        <v>#DIV/0!</v>
      </c>
      <c r="G53" s="27" t="e">
        <f>+G42*E53</f>
        <v>#DIV/0!</v>
      </c>
    </row>
    <row r="54" spans="2:7" x14ac:dyDescent="0.2">
      <c r="B54" s="4"/>
      <c r="C54" s="35" t="s">
        <v>40</v>
      </c>
      <c r="G54" s="15"/>
    </row>
    <row r="55" spans="2:7" x14ac:dyDescent="0.2">
      <c r="B55" s="4"/>
      <c r="C55" s="35" t="s">
        <v>38</v>
      </c>
      <c r="G55" s="15"/>
    </row>
    <row r="56" spans="2:7" x14ac:dyDescent="0.2">
      <c r="B56" s="4"/>
      <c r="G56" s="15"/>
    </row>
    <row r="57" spans="2:7" x14ac:dyDescent="0.2">
      <c r="B57" s="4">
        <v>3</v>
      </c>
      <c r="C57" s="8" t="s">
        <v>18</v>
      </c>
      <c r="D57" s="8"/>
      <c r="G57" s="22">
        <v>0</v>
      </c>
    </row>
    <row r="58" spans="2:7" x14ac:dyDescent="0.2">
      <c r="B58" s="4"/>
      <c r="C58" s="8" t="s">
        <v>37</v>
      </c>
      <c r="D58" s="8"/>
    </row>
    <row r="59" spans="2:7" x14ac:dyDescent="0.2">
      <c r="B59" s="4"/>
      <c r="C59" s="34" t="s">
        <v>41</v>
      </c>
      <c r="D59" s="8"/>
      <c r="G59" s="15"/>
    </row>
    <row r="60" spans="2:7" x14ac:dyDescent="0.2">
      <c r="B60" s="4"/>
      <c r="C60" s="35" t="s">
        <v>39</v>
      </c>
      <c r="D60" s="8"/>
      <c r="G60" s="15"/>
    </row>
    <row r="61" spans="2:7" x14ac:dyDescent="0.2">
      <c r="B61" s="4"/>
      <c r="C61" s="8"/>
      <c r="D61" s="8"/>
      <c r="G61" s="15"/>
    </row>
    <row r="62" spans="2:7" x14ac:dyDescent="0.2">
      <c r="B62" s="4"/>
      <c r="C62" s="8" t="s">
        <v>83</v>
      </c>
      <c r="D62" s="8"/>
      <c r="G62" s="41">
        <v>0</v>
      </c>
    </row>
    <row r="63" spans="2:7" x14ac:dyDescent="0.2">
      <c r="B63" s="4"/>
      <c r="C63" s="8"/>
      <c r="D63" s="8"/>
      <c r="G63" s="15"/>
    </row>
    <row r="64" spans="2:7" x14ac:dyDescent="0.2">
      <c r="B64" s="4"/>
      <c r="C64" s="8" t="s">
        <v>19</v>
      </c>
      <c r="D64" s="8"/>
      <c r="F64" s="11" t="s">
        <v>42</v>
      </c>
      <c r="G64" s="20" t="e">
        <f>G42+G53-G57-G62</f>
        <v>#DIV/0!</v>
      </c>
    </row>
    <row r="65" spans="2:7" x14ac:dyDescent="0.2">
      <c r="B65" s="4"/>
      <c r="C65" s="8"/>
      <c r="D65" s="8"/>
      <c r="G65" s="15"/>
    </row>
    <row r="66" spans="2:7" x14ac:dyDescent="0.2">
      <c r="B66" s="4"/>
      <c r="C66" s="8" t="s">
        <v>49</v>
      </c>
      <c r="D66" s="8"/>
      <c r="G66" s="15" t="e">
        <f>MIN(G31,G64)</f>
        <v>#DIV/0!</v>
      </c>
    </row>
    <row r="67" spans="2:7" x14ac:dyDescent="0.2">
      <c r="B67" s="4"/>
      <c r="C67" s="8"/>
      <c r="D67" s="8"/>
      <c r="G67" s="15"/>
    </row>
    <row r="68" spans="2:7" x14ac:dyDescent="0.2">
      <c r="B68" s="4"/>
      <c r="C68" s="8" t="s">
        <v>20</v>
      </c>
      <c r="D68" s="8"/>
      <c r="G68" s="15" t="e">
        <f>+G31-G66</f>
        <v>#DIV/0!</v>
      </c>
    </row>
    <row r="69" spans="2:7" x14ac:dyDescent="0.2">
      <c r="B69" s="4"/>
      <c r="G69" s="15"/>
    </row>
    <row r="70" spans="2:7" x14ac:dyDescent="0.2">
      <c r="B70" s="7" t="s">
        <v>21</v>
      </c>
      <c r="C70" s="16" t="s">
        <v>44</v>
      </c>
    </row>
    <row r="71" spans="2:7" x14ac:dyDescent="0.2">
      <c r="B71" s="7"/>
      <c r="C71" s="16" t="s">
        <v>22</v>
      </c>
    </row>
    <row r="72" spans="2:7" x14ac:dyDescent="0.2">
      <c r="B72" s="7"/>
      <c r="C72" s="17" t="s">
        <v>23</v>
      </c>
    </row>
    <row r="73" spans="2:7" x14ac:dyDescent="0.2">
      <c r="C73" s="17" t="s">
        <v>45</v>
      </c>
    </row>
  </sheetData>
  <mergeCells count="4">
    <mergeCell ref="B6:G6"/>
    <mergeCell ref="B7:G7"/>
    <mergeCell ref="L10:X10"/>
    <mergeCell ref="L21:V21"/>
  </mergeCells>
  <conditionalFormatting sqref="G68">
    <cfRule type="cellIs" dxfId="1" priority="5" operator="greaterThan">
      <formula>0</formula>
    </cfRule>
  </conditionalFormatting>
  <conditionalFormatting sqref="I36">
    <cfRule type="cellIs" dxfId="0" priority="1" operator="lessThan">
      <formula>0.75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7C1F1F924D194883C5C86BEC50A50D" ma:contentTypeVersion="7" ma:contentTypeDescription="Create a new document." ma:contentTypeScope="" ma:versionID="6410be47750faa85be206b5c19f90b98">
  <xsd:schema xmlns:xsd="http://www.w3.org/2001/XMLSchema" xmlns:xs="http://www.w3.org/2001/XMLSchema" xmlns:p="http://schemas.microsoft.com/office/2006/metadata/properties" xmlns:ns3="969c5c4a-11c9-42f6-ae37-b0c3a5e8008c" xmlns:ns4="97b53984-4f8e-4e62-b11e-2b42db9202c9" targetNamespace="http://schemas.microsoft.com/office/2006/metadata/properties" ma:root="true" ma:fieldsID="88af8341a6be8966eec5e7fdac0d1309" ns3:_="" ns4:_="">
    <xsd:import namespace="969c5c4a-11c9-42f6-ae37-b0c3a5e8008c"/>
    <xsd:import namespace="97b53984-4f8e-4e62-b11e-2b42db9202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5c4a-11c9-42f6-ae37-b0c3a5e80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3984-4f8e-4e62-b11e-2b42db9202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2CDF86-C42E-48D7-AC29-A588D77B9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c5c4a-11c9-42f6-ae37-b0c3a5e8008c"/>
    <ds:schemaRef ds:uri="97b53984-4f8e-4e62-b11e-2b42db920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E6FD95-BC2D-41DE-9052-0D098B56B6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64D9EF-8A3E-4C44-B947-BE93E8F194C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97b53984-4f8e-4e62-b11e-2b42db9202c9"/>
    <ds:schemaRef ds:uri="http://schemas.microsoft.com/office/infopath/2007/PartnerControls"/>
    <ds:schemaRef ds:uri="969c5c4a-11c9-42f6-ae37-b0c3a5e8008c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ServisFirst PPP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Bontrager</dc:creator>
  <cp:lastModifiedBy>Jamie Griffin</cp:lastModifiedBy>
  <cp:lastPrinted>2020-04-02T18:53:04Z</cp:lastPrinted>
  <dcterms:created xsi:type="dcterms:W3CDTF">2020-03-27T20:47:54Z</dcterms:created>
  <dcterms:modified xsi:type="dcterms:W3CDTF">2020-04-06T18:07:44Z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0x010100347C1F1F924D194883C5C86BEC50A50D</vt:lpwstr>
  </property>
</Properties>
</file>